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6" i="1"/>
  <c r="Q10"/>
  <c r="O15"/>
  <c r="O10" s="1"/>
  <c r="P15"/>
  <c r="P10" s="1"/>
  <c r="Q19"/>
  <c r="Q15" s="1"/>
  <c r="Q20"/>
  <c r="Q21"/>
  <c r="Q22"/>
  <c r="O24"/>
  <c r="P24"/>
  <c r="Q27"/>
  <c r="Q24" s="1"/>
  <c r="Q28"/>
  <c r="Q29"/>
  <c r="Q30"/>
  <c r="Q31"/>
  <c r="O32"/>
  <c r="P32"/>
  <c r="P38"/>
  <c r="R10" l="1"/>
</calcChain>
</file>

<file path=xl/sharedStrings.xml><?xml version="1.0" encoding="utf-8"?>
<sst xmlns="http://schemas.openxmlformats.org/spreadsheetml/2006/main" count="73" uniqueCount="42">
  <si>
    <t xml:space="preserve">Экономист-сметчик                           И.С. Рафикова </t>
  </si>
  <si>
    <t>Начальник ЖЭУ МУП ЖКУ                В.Я. Выров</t>
  </si>
  <si>
    <t>4) услуги по управлению МКД</t>
  </si>
  <si>
    <t>д)санитарное содержание мест общего пользования</t>
  </si>
  <si>
    <t>г)дератизация и дезинфекция подвалов и чердаков</t>
  </si>
  <si>
    <t>в) подметание участка в летний период, уборка мусора с газонов, очистка урн</t>
  </si>
  <si>
    <t>б)уборка мусора на контейнерных площадках в течении всего года</t>
  </si>
  <si>
    <t>а)сдвижка и подметание снега в зимний период</t>
  </si>
  <si>
    <t>3) работы и услуги по содержанию помещений общего пользования и придомовой территории</t>
  </si>
  <si>
    <t>Общехозяйственные:</t>
  </si>
  <si>
    <t>Транспортные расходы:</t>
  </si>
  <si>
    <t>Отчисления 30.2%</t>
  </si>
  <si>
    <t>Зар.плата:</t>
  </si>
  <si>
    <t>Общехозяйчтвенные:</t>
  </si>
  <si>
    <t>Материал:</t>
  </si>
  <si>
    <t>б)подготовка ж.ф. к эксплуатации в осенне-зимний период сантехсистем отопления, электротехнических устройств</t>
  </si>
  <si>
    <t>а)обслуживание и проведение аварийно-восстановительных работ по сантехсистемам и электротехническим устройствам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</si>
  <si>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</si>
  <si>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 xml:space="preserve">в) подготовка ж.ф. к эксплуатации в осенне-зимний период контструктивных элементов здания </t>
  </si>
  <si>
    <t>б) уборка снега и наледи с кровли домов, устронение протечек кровли, ремонт кровли не более 10%</t>
  </si>
  <si>
    <t xml:space="preserve">а) проведение работ необходимых для поддержания эксплутационных качеств строительных коннструкций 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</si>
  <si>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</si>
  <si>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>Фактическая 
стоимость
оказанных услуг,руб.</t>
  </si>
  <si>
    <t>План за 2014г.</t>
  </si>
  <si>
    <t>тариф</t>
  </si>
  <si>
    <t>Оплачено
за оказанные
услуги руб</t>
  </si>
  <si>
    <t>Начислено
за оказанные 
услуги,руб с ндс</t>
  </si>
  <si>
    <t>Наименование услуги</t>
  </si>
  <si>
    <t xml:space="preserve">Фактическая стоимость выполненных работ и услуг </t>
  </si>
  <si>
    <t>Оплата населения -  96 %</t>
  </si>
  <si>
    <t>Фонд содержания и текущего ремонта,  S 709,6</t>
  </si>
  <si>
    <t>Оплачено
за оказанные
услуги, руб</t>
  </si>
  <si>
    <t xml:space="preserve">                                               Фонд </t>
  </si>
  <si>
    <t>Оплата населения -  %</t>
  </si>
  <si>
    <t xml:space="preserve">Фонд капитального ремонта </t>
  </si>
  <si>
    <t>Остаток ден.средств на 01.01.2015г.</t>
  </si>
  <si>
    <t>Расход ден.средств за 2014г.</t>
  </si>
  <si>
    <t>Оплата ден.средств с 01.01.14г.</t>
  </si>
  <si>
    <t>Остаток ден.средств оплаченных на 01.01.2014г.</t>
  </si>
  <si>
    <t>Фонд</t>
  </si>
  <si>
    <t>ул. Тупиковая д.7а</t>
  </si>
  <si>
    <t>Отчет управляющей организации МУП ЖКУ р.п. Бисерть по обслуживанию жилфонда за 2014 г.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</si>
</sst>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sz val="9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vertical="distributed"/>
    </xf>
    <xf numFmtId="4" fontId="5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distributed"/>
    </xf>
    <xf numFmtId="0" fontId="4" fillId="0" borderId="0" xfId="0" applyFont="1" applyBorder="1" applyAlignment="1">
      <alignment horizontal="center"/>
    </xf>
    <xf numFmtId="4" fontId="0" fillId="0" borderId="1" xfId="0" applyNumberForma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distributed"/>
    </xf>
    <xf numFmtId="4" fontId="6" fillId="0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4" fontId="0" fillId="0" borderId="1" xfId="0" applyNumberFormat="1" applyBorder="1" applyAlignment="1"/>
    <xf numFmtId="4" fontId="3" fillId="0" borderId="1" xfId="0" applyNumberFormat="1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distributed"/>
    </xf>
    <xf numFmtId="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0" xfId="0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4" fillId="3" borderId="0" xfId="0" applyFont="1" applyFill="1" applyBorder="1"/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 wrapText="1"/>
    </xf>
    <xf numFmtId="4" fontId="5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4" fontId="5" fillId="0" borderId="1" xfId="0" applyNumberFormat="1" applyFont="1" applyBorder="1"/>
    <xf numFmtId="4" fontId="4" fillId="0" borderId="3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</sheetNames>
    <sheetDataSet>
      <sheetData sheetId="0">
        <row r="6">
          <cell r="CN6">
            <v>33024.660000000011</v>
          </cell>
        </row>
        <row r="15">
          <cell r="CA15">
            <v>7264.08</v>
          </cell>
          <cell r="CJ15">
            <v>460.77</v>
          </cell>
        </row>
        <row r="16">
          <cell r="BD16">
            <v>597.76</v>
          </cell>
          <cell r="BH16">
            <v>1983.62</v>
          </cell>
          <cell r="BK16">
            <v>167.19</v>
          </cell>
          <cell r="BO16">
            <v>680.58</v>
          </cell>
          <cell r="BX16">
            <v>587.11</v>
          </cell>
          <cell r="CA16">
            <v>4585.96</v>
          </cell>
          <cell r="CG16">
            <v>351.58</v>
          </cell>
          <cell r="CJ16">
            <v>1533.33</v>
          </cell>
          <cell r="CM16">
            <v>2237.59</v>
          </cell>
        </row>
        <row r="17">
          <cell r="BD17">
            <v>180.52</v>
          </cell>
          <cell r="BH17">
            <v>599.04999999999995</v>
          </cell>
          <cell r="BK17">
            <v>50.49</v>
          </cell>
          <cell r="BO17">
            <v>137.31</v>
          </cell>
          <cell r="BX17">
            <v>121.32</v>
          </cell>
          <cell r="CA17">
            <v>1068.57</v>
          </cell>
          <cell r="CG17">
            <v>89.46</v>
          </cell>
          <cell r="CJ17">
            <v>388.78</v>
          </cell>
          <cell r="CM17">
            <v>588.80999999999995</v>
          </cell>
        </row>
        <row r="18">
          <cell r="BD18">
            <v>1954.26</v>
          </cell>
          <cell r="BH18">
            <v>2355.17</v>
          </cell>
          <cell r="BK18">
            <v>305.48</v>
          </cell>
          <cell r="BO18">
            <v>753.62</v>
          </cell>
          <cell r="BX18">
            <v>230.03</v>
          </cell>
          <cell r="CA18">
            <v>1603.23</v>
          </cell>
          <cell r="CG18">
            <v>90.32</v>
          </cell>
          <cell r="CJ18">
            <v>415.57</v>
          </cell>
          <cell r="CM18">
            <v>1160.8499999999999</v>
          </cell>
        </row>
        <row r="23">
          <cell r="CN23">
            <v>46919.630000000005</v>
          </cell>
        </row>
        <row r="26">
          <cell r="BR26">
            <v>374.55</v>
          </cell>
          <cell r="BX26">
            <v>235</v>
          </cell>
          <cell r="CA26">
            <v>15924.48</v>
          </cell>
        </row>
        <row r="27">
          <cell r="BD27">
            <v>832.26</v>
          </cell>
          <cell r="BH27">
            <v>765.3</v>
          </cell>
          <cell r="BK27">
            <v>621.57000000000005</v>
          </cell>
          <cell r="BO27">
            <v>579.70000000000005</v>
          </cell>
          <cell r="BR27">
            <v>2107.6999999999998</v>
          </cell>
          <cell r="BU27">
            <v>620.03</v>
          </cell>
          <cell r="BX27">
            <v>16128.39</v>
          </cell>
          <cell r="CA27">
            <v>2383.85</v>
          </cell>
          <cell r="CD27">
            <v>1248.49</v>
          </cell>
          <cell r="CG27">
            <v>1683.95</v>
          </cell>
          <cell r="CJ27">
            <v>2736.45</v>
          </cell>
          <cell r="CM27">
            <v>784.5</v>
          </cell>
        </row>
        <row r="28">
          <cell r="BD28">
            <v>251.34</v>
          </cell>
          <cell r="BH28">
            <v>231.12</v>
          </cell>
          <cell r="BK28">
            <v>187.71</v>
          </cell>
          <cell r="BO28">
            <v>175.07</v>
          </cell>
          <cell r="BR28">
            <v>636.52</v>
          </cell>
          <cell r="BU28">
            <v>187.25</v>
          </cell>
          <cell r="BX28">
            <v>4870.7700000000004</v>
          </cell>
          <cell r="CA28">
            <v>719.92</v>
          </cell>
          <cell r="CD28">
            <v>377.04</v>
          </cell>
          <cell r="CG28">
            <v>508.55</v>
          </cell>
          <cell r="CJ28">
            <v>826.41</v>
          </cell>
          <cell r="CM28">
            <v>236.92</v>
          </cell>
        </row>
        <row r="29">
          <cell r="BD29">
            <v>528.58000000000004</v>
          </cell>
          <cell r="BH29">
            <v>411.6</v>
          </cell>
          <cell r="BK29">
            <v>432.5</v>
          </cell>
          <cell r="BO29">
            <v>270.7</v>
          </cell>
          <cell r="BR29">
            <v>880</v>
          </cell>
          <cell r="BU29">
            <v>128.83000000000001</v>
          </cell>
          <cell r="BX29">
            <v>3777.8</v>
          </cell>
          <cell r="CA29">
            <v>909.91</v>
          </cell>
          <cell r="CD29">
            <v>207.93</v>
          </cell>
          <cell r="CG29">
            <v>308.89999999999998</v>
          </cell>
          <cell r="CJ29">
            <v>857.73</v>
          </cell>
          <cell r="CM29">
            <v>407.96</v>
          </cell>
        </row>
        <row r="30">
          <cell r="CM30">
            <v>612.91999999999996</v>
          </cell>
        </row>
        <row r="31">
          <cell r="CN31">
            <v>10783.959999999997</v>
          </cell>
        </row>
        <row r="34">
          <cell r="CN34">
            <v>23904.539999999997</v>
          </cell>
        </row>
        <row r="45">
          <cell r="CN45">
            <v>30036.370000000003</v>
          </cell>
        </row>
        <row r="47">
          <cell r="E47">
            <v>5684.18</v>
          </cell>
          <cell r="BG47">
            <v>6600.0400000000009</v>
          </cell>
          <cell r="BJ47">
            <v>6988.0499999999993</v>
          </cell>
          <cell r="BN47">
            <v>7681.56</v>
          </cell>
          <cell r="BQ47">
            <v>10378.41</v>
          </cell>
          <cell r="BT47">
            <v>12144.33</v>
          </cell>
          <cell r="BW47">
            <v>9976.17</v>
          </cell>
          <cell r="BZ47">
            <v>9958.739999999998</v>
          </cell>
          <cell r="CC47">
            <v>10289.700000000001</v>
          </cell>
          <cell r="CF47">
            <v>12887.14</v>
          </cell>
          <cell r="CI47">
            <v>8448.2000000000007</v>
          </cell>
          <cell r="CL47">
            <v>27586.829999999998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6"/>
  <sheetViews>
    <sheetView tabSelected="1" topLeftCell="B1" workbookViewId="0">
      <selection activeCell="S24" sqref="S24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2:30">
      <c r="B3" s="66" t="s">
        <v>40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5" spans="2:30" ht="50.25" customHeight="1">
      <c r="B5" s="64" t="s">
        <v>39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2" t="s">
        <v>24</v>
      </c>
      <c r="P5" s="61" t="s">
        <v>38</v>
      </c>
      <c r="Q5" s="61" t="s">
        <v>37</v>
      </c>
      <c r="R5" s="61" t="s">
        <v>36</v>
      </c>
      <c r="S5" s="39" t="s">
        <v>35</v>
      </c>
      <c r="T5" s="43"/>
      <c r="U5" s="43"/>
    </row>
    <row r="6" spans="2:30" ht="23.25" customHeight="1">
      <c r="B6" s="49" t="s">
        <v>34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7">
        <v>3.55</v>
      </c>
      <c r="P6" s="60">
        <v>76330.34</v>
      </c>
      <c r="Q6" s="50">
        <v>6578.54</v>
      </c>
      <c r="R6" s="50">
        <v>38412.269999999997</v>
      </c>
      <c r="S6" s="59">
        <f>P6+Q6-R6</f>
        <v>44496.609999999993</v>
      </c>
      <c r="T6" s="43"/>
      <c r="U6" s="43"/>
    </row>
    <row r="7" spans="2:30" ht="15.75" customHeight="1">
      <c r="B7" s="49" t="s">
        <v>33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7"/>
      <c r="P7" s="47"/>
      <c r="Q7" s="47"/>
      <c r="R7" s="58"/>
      <c r="S7" s="47"/>
      <c r="T7" s="57"/>
      <c r="U7" s="43"/>
      <c r="V7" s="43"/>
    </row>
    <row r="8" spans="2:30" ht="24.75" customHeight="1">
      <c r="B8" s="46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4"/>
      <c r="P8" s="44"/>
      <c r="Q8" s="44"/>
      <c r="R8" s="44"/>
      <c r="S8" s="44"/>
      <c r="T8" s="38"/>
      <c r="U8" s="43"/>
      <c r="V8" s="43"/>
    </row>
    <row r="9" spans="2:30" ht="43.5" customHeight="1">
      <c r="B9" s="56" t="s">
        <v>32</v>
      </c>
      <c r="C9" s="55" t="s">
        <v>26</v>
      </c>
      <c r="D9" s="55" t="s">
        <v>25</v>
      </c>
      <c r="E9" s="55" t="s">
        <v>22</v>
      </c>
      <c r="F9" s="55" t="s">
        <v>26</v>
      </c>
      <c r="G9" s="55" t="s">
        <v>25</v>
      </c>
      <c r="H9" s="55" t="s">
        <v>22</v>
      </c>
      <c r="I9" s="55" t="s">
        <v>26</v>
      </c>
      <c r="J9" s="55" t="s">
        <v>25</v>
      </c>
      <c r="K9" s="55" t="s">
        <v>22</v>
      </c>
      <c r="L9" s="55" t="s">
        <v>26</v>
      </c>
      <c r="M9" s="55" t="s">
        <v>25</v>
      </c>
      <c r="N9" s="55" t="s">
        <v>22</v>
      </c>
      <c r="O9" s="54" t="s">
        <v>24</v>
      </c>
      <c r="P9" s="54" t="s">
        <v>26</v>
      </c>
      <c r="Q9" s="54" t="s">
        <v>31</v>
      </c>
      <c r="R9" s="54" t="s">
        <v>22</v>
      </c>
      <c r="T9" s="43"/>
      <c r="U9" s="43"/>
    </row>
    <row r="10" spans="2:30" ht="14.25" customHeight="1">
      <c r="B10" s="49" t="s">
        <v>30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53">
        <f>O15+O24+O32+O38</f>
        <v>16.690000000000001</v>
      </c>
      <c r="P10" s="52">
        <f>P15+P24+P32+P38</f>
        <v>133885.20000000001</v>
      </c>
      <c r="Q10" s="51">
        <f>'[1]2014'!E47+'[1]2014'!BG47+'[1]2014'!BJ47+'[1]2014'!BN47+'[1]2014'!BQ47+'[1]2014'!BT47+'[1]2014'!BW47+'[1]2014'!BZ47+'[1]2014'!CC47+'[1]2014'!CF47+'[1]2014'!CI47+'[1]2014'!CL47</f>
        <v>128623.35</v>
      </c>
      <c r="R10" s="50">
        <f>Q15+Q24+Q32+Q38</f>
        <v>177570.93999999997</v>
      </c>
      <c r="T10" s="43"/>
      <c r="U10" s="43"/>
    </row>
    <row r="11" spans="2:30" ht="14.25" customHeight="1">
      <c r="B11" s="49" t="s">
        <v>29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7"/>
      <c r="P11" s="47"/>
      <c r="Q11" s="47"/>
      <c r="R11" s="47"/>
      <c r="S11" s="44"/>
      <c r="U11" s="43"/>
      <c r="V11" s="43"/>
    </row>
    <row r="12" spans="2:30" ht="14.25" customHeight="1"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/>
      <c r="Q12" s="44"/>
      <c r="R12" s="44"/>
      <c r="S12" s="44"/>
      <c r="T12" s="38"/>
      <c r="U12" s="43"/>
      <c r="V12" s="43"/>
    </row>
    <row r="13" spans="2:30" ht="14.25" customHeight="1">
      <c r="B13" s="46" t="s">
        <v>28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44"/>
      <c r="Q13" s="44"/>
      <c r="R13" s="44"/>
      <c r="S13" s="44"/>
      <c r="T13" s="38"/>
      <c r="U13" s="43"/>
      <c r="V13" s="43"/>
    </row>
    <row r="14" spans="2:30" ht="46.5" customHeight="1">
      <c r="B14" s="42" t="s">
        <v>27</v>
      </c>
      <c r="C14" s="41" t="s">
        <v>26</v>
      </c>
      <c r="D14" s="41" t="s">
        <v>25</v>
      </c>
      <c r="E14" s="41" t="s">
        <v>22</v>
      </c>
      <c r="F14" s="41" t="s">
        <v>26</v>
      </c>
      <c r="G14" s="41" t="s">
        <v>25</v>
      </c>
      <c r="H14" s="41" t="s">
        <v>22</v>
      </c>
      <c r="I14" s="41" t="s">
        <v>26</v>
      </c>
      <c r="J14" s="41" t="s">
        <v>25</v>
      </c>
      <c r="K14" s="41" t="s">
        <v>22</v>
      </c>
      <c r="L14" s="41" t="s">
        <v>26</v>
      </c>
      <c r="M14" s="41" t="s">
        <v>25</v>
      </c>
      <c r="N14" s="41" t="s">
        <v>22</v>
      </c>
      <c r="O14" s="40" t="s">
        <v>24</v>
      </c>
      <c r="P14" s="40" t="s">
        <v>23</v>
      </c>
      <c r="Q14" s="39" t="s">
        <v>22</v>
      </c>
      <c r="R14" s="38"/>
      <c r="S14" s="38"/>
      <c r="T14" s="38"/>
      <c r="U14" s="3"/>
      <c r="V14" s="3"/>
      <c r="W14" s="3"/>
      <c r="X14" s="3"/>
      <c r="Y14" s="3"/>
      <c r="Z14" s="3"/>
      <c r="AA14" s="3"/>
      <c r="AB14" s="3"/>
      <c r="AC14" s="3"/>
    </row>
    <row r="15" spans="2:30" ht="61.5" customHeight="1">
      <c r="B15" s="37" t="s">
        <v>21</v>
      </c>
      <c r="C15" s="22">
        <v>24859.35</v>
      </c>
      <c r="D15" s="22">
        <v>22877.49</v>
      </c>
      <c r="E15" s="22">
        <v>21206.31</v>
      </c>
      <c r="F15" s="22">
        <v>24859.35</v>
      </c>
      <c r="G15" s="22">
        <v>18911.990000000002</v>
      </c>
      <c r="H15" s="22">
        <v>23324.52</v>
      </c>
      <c r="I15" s="22">
        <v>26892.720000000001</v>
      </c>
      <c r="J15" s="22">
        <v>21555.21</v>
      </c>
      <c r="K15" s="21"/>
      <c r="L15" s="22">
        <v>27517.08</v>
      </c>
      <c r="M15" s="22">
        <v>25950.07</v>
      </c>
      <c r="N15" s="22">
        <v>42019.65</v>
      </c>
      <c r="O15" s="36">
        <f>O16+O17+O18</f>
        <v>4.0299999999999994</v>
      </c>
      <c r="P15" s="35">
        <f>SUM('[1]2014'!CN6)</f>
        <v>33024.660000000011</v>
      </c>
      <c r="Q15" s="12">
        <f>Q19+Q20+Q21+Q22+Q23</f>
        <v>46875.869999999995</v>
      </c>
      <c r="R15" s="14"/>
      <c r="S15" s="14"/>
      <c r="T15" s="14"/>
      <c r="U15" s="27"/>
      <c r="V15" s="27"/>
      <c r="W15" s="27"/>
      <c r="X15" s="27"/>
      <c r="Y15" s="27"/>
      <c r="Z15" s="27"/>
      <c r="AA15" s="27"/>
      <c r="AB15" s="27"/>
      <c r="AC15" s="27"/>
    </row>
    <row r="16" spans="2:30" ht="24">
      <c r="B16" s="34" t="s">
        <v>20</v>
      </c>
      <c r="C16" s="9"/>
      <c r="D16" s="9"/>
      <c r="E16" s="8">
        <v>2192.63</v>
      </c>
      <c r="F16" s="9"/>
      <c r="G16" s="9"/>
      <c r="H16" s="8">
        <v>4287.8599999999997</v>
      </c>
      <c r="I16" s="9"/>
      <c r="J16" s="9"/>
      <c r="K16" s="9"/>
      <c r="L16" s="9"/>
      <c r="M16" s="9"/>
      <c r="N16" s="8">
        <v>11433.75</v>
      </c>
      <c r="O16" s="24">
        <v>1.72</v>
      </c>
      <c r="P16" s="16"/>
      <c r="Q16" s="32"/>
      <c r="R16" s="4"/>
      <c r="S16" s="4"/>
      <c r="T16" s="4"/>
      <c r="U16" s="3"/>
      <c r="V16" s="3"/>
      <c r="W16" s="3"/>
      <c r="X16" s="3"/>
      <c r="Y16" s="3"/>
      <c r="Z16" s="2"/>
      <c r="AA16" s="3"/>
      <c r="AB16" s="3"/>
      <c r="AC16" s="2"/>
      <c r="AD16" s="30"/>
    </row>
    <row r="17" spans="1:30" ht="24">
      <c r="B17" s="34" t="s">
        <v>19</v>
      </c>
      <c r="C17" s="9"/>
      <c r="D17" s="9"/>
      <c r="E17" s="8">
        <v>662.17</v>
      </c>
      <c r="F17" s="9"/>
      <c r="G17" s="9"/>
      <c r="H17" s="8">
        <v>1294.93</v>
      </c>
      <c r="I17" s="9"/>
      <c r="J17" s="9"/>
      <c r="K17" s="9"/>
      <c r="L17" s="9"/>
      <c r="M17" s="9"/>
      <c r="N17" s="8">
        <v>3453</v>
      </c>
      <c r="O17" s="24">
        <v>1.71</v>
      </c>
      <c r="P17" s="16"/>
      <c r="Q17" s="32"/>
      <c r="R17" s="4"/>
      <c r="S17" s="4"/>
      <c r="T17" s="4"/>
      <c r="U17" s="3"/>
      <c r="V17" s="3"/>
      <c r="W17" s="3"/>
      <c r="X17" s="3"/>
      <c r="Y17" s="3"/>
      <c r="Z17" s="2"/>
      <c r="AA17" s="3"/>
      <c r="AB17" s="3"/>
      <c r="AC17" s="2"/>
      <c r="AD17" s="30"/>
    </row>
    <row r="18" spans="1:30" ht="24">
      <c r="B18" s="34" t="s">
        <v>18</v>
      </c>
      <c r="C18" s="9"/>
      <c r="D18" s="9"/>
      <c r="E18" s="8">
        <v>2198.65</v>
      </c>
      <c r="F18" s="9"/>
      <c r="G18" s="9"/>
      <c r="H18" s="8">
        <v>3167</v>
      </c>
      <c r="I18" s="9"/>
      <c r="J18" s="9"/>
      <c r="K18" s="9"/>
      <c r="L18" s="9"/>
      <c r="M18" s="9"/>
      <c r="N18" s="8">
        <v>5190.37</v>
      </c>
      <c r="O18" s="33">
        <v>0.6</v>
      </c>
      <c r="P18" s="16"/>
      <c r="Q18" s="32"/>
      <c r="R18" s="4"/>
      <c r="S18" s="4"/>
      <c r="T18" s="4"/>
      <c r="U18" s="3"/>
      <c r="V18" s="3"/>
      <c r="W18" s="3"/>
      <c r="X18" s="3"/>
      <c r="Y18" s="3"/>
      <c r="Z18" s="2"/>
      <c r="AA18" s="3"/>
      <c r="AB18" s="3"/>
      <c r="AC18" s="2"/>
      <c r="AD18" s="30"/>
    </row>
    <row r="19" spans="1:30" ht="15" customHeight="1">
      <c r="B19" s="23" t="s">
        <v>14</v>
      </c>
      <c r="C19" s="9"/>
      <c r="D19" s="9"/>
      <c r="E19" s="8"/>
      <c r="F19" s="9"/>
      <c r="G19" s="9"/>
      <c r="H19" s="8"/>
      <c r="I19" s="9"/>
      <c r="J19" s="9"/>
      <c r="K19" s="9"/>
      <c r="L19" s="9"/>
      <c r="M19" s="9"/>
      <c r="N19" s="8"/>
      <c r="O19" s="16"/>
      <c r="P19" s="16"/>
      <c r="Q19" s="31">
        <f>'[1]2014'!BD15+'[1]2014'!BH15+'[1]2014'!BK15+'[1]2014'!BO15+'[1]2014'!BR15+'[1]2014'!BU15+'[1]2014'!BX15+'[1]2014'!CA15+'[1]2014'!CD15+'[1]2014'!CG15+'[1]2014'!CJ15+'[1]2014'!CM15</f>
        <v>7724.85</v>
      </c>
      <c r="R19" s="4"/>
      <c r="S19" s="4"/>
      <c r="T19" s="4"/>
      <c r="U19" s="3"/>
      <c r="V19" s="3"/>
      <c r="W19" s="3"/>
      <c r="X19" s="3"/>
      <c r="Y19" s="3"/>
      <c r="Z19" s="2"/>
      <c r="AA19" s="3"/>
      <c r="AB19" s="3"/>
      <c r="AC19" s="2"/>
      <c r="AD19" s="30"/>
    </row>
    <row r="20" spans="1:30" ht="12.75" customHeight="1">
      <c r="B20" s="23" t="s">
        <v>12</v>
      </c>
      <c r="C20" s="9"/>
      <c r="D20" s="9"/>
      <c r="E20" s="8"/>
      <c r="F20" s="9"/>
      <c r="G20" s="9"/>
      <c r="H20" s="8"/>
      <c r="I20" s="9"/>
      <c r="J20" s="9"/>
      <c r="K20" s="9"/>
      <c r="L20" s="9"/>
      <c r="M20" s="9"/>
      <c r="N20" s="8"/>
      <c r="O20" s="16"/>
      <c r="P20" s="16"/>
      <c r="Q20" s="31">
        <f>'[1]2014'!BD16+'[1]2014'!BH16+'[1]2014'!BK16+'[1]2014'!BO16+'[1]2014'!BR16+'[1]2014'!BU16+'[1]2014'!BX16+'[1]2014'!CA16+'[1]2014'!CD16+'[1]2014'!CG16+'[1]2014'!CJ16+'[1]2014'!CM16</f>
        <v>12724.720000000001</v>
      </c>
      <c r="R20" s="4"/>
      <c r="S20" s="4"/>
      <c r="T20" s="4"/>
      <c r="U20" s="3"/>
      <c r="V20" s="3"/>
      <c r="W20" s="3"/>
      <c r="X20" s="3"/>
      <c r="Y20" s="3"/>
      <c r="Z20" s="2"/>
      <c r="AA20" s="3"/>
      <c r="AB20" s="3"/>
      <c r="AC20" s="2"/>
      <c r="AD20" s="30"/>
    </row>
    <row r="21" spans="1:30">
      <c r="B21" s="23" t="s">
        <v>11</v>
      </c>
      <c r="C21" s="9"/>
      <c r="D21" s="9"/>
      <c r="E21" s="8"/>
      <c r="F21" s="9"/>
      <c r="G21" s="9"/>
      <c r="H21" s="8"/>
      <c r="I21" s="9"/>
      <c r="J21" s="9"/>
      <c r="K21" s="9"/>
      <c r="L21" s="9"/>
      <c r="M21" s="9"/>
      <c r="N21" s="8"/>
      <c r="O21" s="16"/>
      <c r="P21" s="16"/>
      <c r="Q21" s="29">
        <f>'[1]2014'!BD17+'[1]2014'!BH17+'[1]2014'!BK17+'[1]2014'!BO17+'[1]2014'!BR17+'[1]2014'!BU17+'[1]2014'!BX17+'[1]2014'!CA17+'[1]2014'!CD17+'[1]2014'!CG17+'[1]2014'!CJ17+'[1]2014'!CM17</f>
        <v>3224.31</v>
      </c>
      <c r="R21" s="4"/>
      <c r="S21" s="4"/>
      <c r="T21" s="4"/>
      <c r="U21" s="3"/>
      <c r="V21" s="3"/>
      <c r="W21" s="2"/>
      <c r="X21" s="3"/>
      <c r="Y21" s="3"/>
      <c r="Z21" s="2"/>
      <c r="AA21" s="3"/>
      <c r="AB21" s="3"/>
      <c r="AC21" s="2"/>
      <c r="AD21" s="30"/>
    </row>
    <row r="22" spans="1:30">
      <c r="B22" s="23" t="s">
        <v>10</v>
      </c>
      <c r="C22" s="22"/>
      <c r="D22" s="22"/>
      <c r="E22" s="21"/>
      <c r="F22" s="22"/>
      <c r="G22" s="22"/>
      <c r="H22" s="22"/>
      <c r="I22" s="22"/>
      <c r="J22" s="22"/>
      <c r="K22" s="21"/>
      <c r="L22" s="22"/>
      <c r="M22" s="22"/>
      <c r="N22" s="22"/>
      <c r="O22" s="7"/>
      <c r="P22" s="7"/>
      <c r="Q22" s="29">
        <f>'[1]2014'!BD18+'[1]2014'!BH18+'[1]2014'!BK18+'[1]2014'!BO18+'[1]2014'!BR18+'[1]2014'!BU18+'[1]2014'!BX18+'[1]2014'!CA18+'[1]2014'!CD18+'[1]2014'!CG18+'[1]2014'!CJ18+'[1]2014'!CM18</f>
        <v>8868.5299999999988</v>
      </c>
      <c r="R22" s="14"/>
      <c r="S22" s="14"/>
      <c r="T22" s="14"/>
      <c r="U22" s="28"/>
      <c r="V22" s="28"/>
      <c r="W22" s="3"/>
      <c r="X22" s="27"/>
      <c r="Y22" s="27"/>
      <c r="Z22" s="3"/>
      <c r="AA22" s="27"/>
      <c r="AB22" s="27"/>
      <c r="AC22" s="3"/>
    </row>
    <row r="23" spans="1:30">
      <c r="B23" s="23" t="s">
        <v>9</v>
      </c>
      <c r="C23" s="26">
        <v>3720.54</v>
      </c>
      <c r="D23" s="26">
        <v>3423.92</v>
      </c>
      <c r="E23" s="21"/>
      <c r="F23" s="26">
        <v>3720.54</v>
      </c>
      <c r="G23" s="26">
        <v>2830.34</v>
      </c>
      <c r="H23" s="26"/>
      <c r="I23" s="26">
        <v>3998.9</v>
      </c>
      <c r="J23" s="26">
        <v>3203.48</v>
      </c>
      <c r="K23" s="21"/>
      <c r="L23" s="26">
        <v>4125.96</v>
      </c>
      <c r="M23" s="26">
        <v>3890.79</v>
      </c>
      <c r="N23" s="21"/>
      <c r="O23" s="7"/>
      <c r="P23" s="7"/>
      <c r="Q23" s="25">
        <v>14333.46</v>
      </c>
      <c r="R23" s="4"/>
      <c r="S23" s="4"/>
      <c r="T23" s="4"/>
      <c r="U23" s="3"/>
      <c r="V23" s="3"/>
      <c r="W23" s="3"/>
      <c r="X23" s="3"/>
      <c r="Y23" s="3"/>
      <c r="Z23" s="3"/>
      <c r="AA23" s="3"/>
      <c r="AB23" s="3"/>
      <c r="AC23" s="3"/>
    </row>
    <row r="24" spans="1:30" ht="72">
      <c r="B24" s="13" t="s">
        <v>17</v>
      </c>
      <c r="C24" s="8"/>
      <c r="D24" s="8"/>
      <c r="E24" s="9"/>
      <c r="F24" s="8"/>
      <c r="G24" s="8"/>
      <c r="H24" s="8"/>
      <c r="I24" s="8"/>
      <c r="J24" s="8"/>
      <c r="K24" s="9"/>
      <c r="L24" s="9"/>
      <c r="M24" s="9"/>
      <c r="N24" s="8">
        <v>1187.92</v>
      </c>
      <c r="O24" s="12">
        <f>O25+O26</f>
        <v>5.47</v>
      </c>
      <c r="P24" s="12">
        <f>SUM('[1]2014'!CN23)</f>
        <v>46919.630000000005</v>
      </c>
      <c r="Q24" s="12">
        <f>Q27+Q28+Q29+Q30+Q31</f>
        <v>76754.159999999989</v>
      </c>
      <c r="R24" s="4"/>
      <c r="S24" s="4"/>
      <c r="T24" s="4"/>
      <c r="U24" s="3"/>
      <c r="V24" s="3"/>
      <c r="W24" s="3"/>
      <c r="X24" s="3"/>
      <c r="Y24" s="3"/>
      <c r="Z24" s="3"/>
      <c r="AA24" s="3"/>
      <c r="AB24" s="3"/>
      <c r="AC24" s="3"/>
    </row>
    <row r="25" spans="1:30" ht="36">
      <c r="B25" s="19" t="s">
        <v>16</v>
      </c>
      <c r="C25" s="8"/>
      <c r="D25" s="8"/>
      <c r="E25" s="9"/>
      <c r="F25" s="8"/>
      <c r="G25" s="8"/>
      <c r="H25" s="8"/>
      <c r="I25" s="8"/>
      <c r="J25" s="8"/>
      <c r="K25" s="9"/>
      <c r="L25" s="9"/>
      <c r="M25" s="9"/>
      <c r="N25" s="8">
        <v>358.75</v>
      </c>
      <c r="O25" s="24">
        <v>3.94</v>
      </c>
      <c r="P25" s="16"/>
      <c r="Q25" s="17"/>
      <c r="R25" s="4"/>
      <c r="S25" s="4"/>
      <c r="T25" s="4"/>
      <c r="U25" s="3"/>
      <c r="V25" s="3"/>
      <c r="W25" s="3"/>
      <c r="X25" s="3"/>
      <c r="Y25" s="3"/>
      <c r="Z25" s="3"/>
      <c r="AA25" s="3"/>
      <c r="AB25" s="3"/>
      <c r="AC25" s="3"/>
    </row>
    <row r="26" spans="1:30" ht="36">
      <c r="B26" s="19" t="s">
        <v>15</v>
      </c>
      <c r="C26" s="8"/>
      <c r="D26" s="8"/>
      <c r="E26" s="9"/>
      <c r="F26" s="8"/>
      <c r="G26" s="8"/>
      <c r="H26" s="8"/>
      <c r="I26" s="8"/>
      <c r="J26" s="8"/>
      <c r="K26" s="9"/>
      <c r="L26" s="9"/>
      <c r="M26" s="9"/>
      <c r="N26" s="8">
        <v>539.26</v>
      </c>
      <c r="O26" s="24">
        <v>1.53</v>
      </c>
      <c r="P26" s="16"/>
      <c r="Q26" s="17"/>
      <c r="R26" s="4"/>
      <c r="S26" s="4"/>
      <c r="T26" s="4"/>
      <c r="U26" s="3"/>
      <c r="V26" s="3"/>
      <c r="W26" s="3"/>
      <c r="X26" s="3"/>
      <c r="Y26" s="3"/>
      <c r="Z26" s="3"/>
      <c r="AA26" s="3"/>
      <c r="AB26" s="3"/>
      <c r="AC26" s="3"/>
    </row>
    <row r="27" spans="1:30">
      <c r="B27" s="23" t="s">
        <v>14</v>
      </c>
      <c r="C27" s="8"/>
      <c r="D27" s="8"/>
      <c r="E27" s="9"/>
      <c r="F27" s="8"/>
      <c r="G27" s="8"/>
      <c r="H27" s="8"/>
      <c r="I27" s="8"/>
      <c r="J27" s="8"/>
      <c r="K27" s="9"/>
      <c r="L27" s="9"/>
      <c r="M27" s="9"/>
      <c r="N27" s="8"/>
      <c r="O27" s="24"/>
      <c r="P27" s="16"/>
      <c r="Q27" s="15">
        <f>'[1]2014'!BD26+'[1]2014'!BH26+'[1]2014'!BK26+'[1]2014'!BO26+'[1]2014'!BR26+'[1]2014'!BU26+'[1]2014'!BX26+'[1]2014'!CA26+'[1]2014'!CD26+'[1]2014'!CG26+'[1]2014'!CJ26+'[1]2014'!CM27</f>
        <v>17318.53</v>
      </c>
      <c r="R27" s="4"/>
      <c r="S27" s="4"/>
      <c r="T27" s="4"/>
      <c r="U27" s="3"/>
      <c r="V27" s="3"/>
      <c r="W27" s="3"/>
      <c r="X27" s="3"/>
      <c r="Y27" s="3"/>
      <c r="Z27" s="3"/>
      <c r="AA27" s="3"/>
      <c r="AB27" s="3"/>
      <c r="AC27" s="3"/>
    </row>
    <row r="28" spans="1:30">
      <c r="A28" t="s">
        <v>13</v>
      </c>
      <c r="B28" s="23" t="s">
        <v>12</v>
      </c>
      <c r="C28" s="8"/>
      <c r="D28" s="8"/>
      <c r="E28" s="9"/>
      <c r="F28" s="8"/>
      <c r="G28" s="8"/>
      <c r="H28" s="8"/>
      <c r="I28" s="8"/>
      <c r="J28" s="8"/>
      <c r="K28" s="9"/>
      <c r="L28" s="9"/>
      <c r="M28" s="9"/>
      <c r="N28" s="8"/>
      <c r="O28" s="24"/>
      <c r="P28" s="16"/>
      <c r="Q28" s="15">
        <f>'[1]2014'!BD27+'[1]2014'!BH27+'[1]2014'!BK27+'[1]2014'!BO27+'[1]2014'!BR27+'[1]2014'!BU27+'[1]2014'!BX27+'[1]2014'!CA27+'[1]2014'!CD27+'[1]2014'!CG27+'[1]2014'!CJ27+'[1]2014'!CM28</f>
        <v>29944.609999999997</v>
      </c>
      <c r="R28" s="4"/>
      <c r="S28" s="4"/>
      <c r="T28" s="4"/>
      <c r="U28" s="3"/>
      <c r="V28" s="3"/>
      <c r="W28" s="3"/>
      <c r="X28" s="3"/>
      <c r="Y28" s="3"/>
      <c r="Z28" s="3"/>
      <c r="AA28" s="3"/>
      <c r="AB28" s="3"/>
      <c r="AC28" s="3"/>
    </row>
    <row r="29" spans="1:30">
      <c r="B29" s="23" t="s">
        <v>11</v>
      </c>
      <c r="C29" s="8"/>
      <c r="D29" s="8"/>
      <c r="E29" s="9"/>
      <c r="F29" s="8"/>
      <c r="G29" s="8"/>
      <c r="H29" s="8"/>
      <c r="I29" s="8"/>
      <c r="J29" s="8"/>
      <c r="K29" s="9"/>
      <c r="L29" s="9"/>
      <c r="M29" s="9"/>
      <c r="N29" s="8"/>
      <c r="O29" s="16"/>
      <c r="P29" s="16"/>
      <c r="Q29" s="15">
        <f>'[1]2014'!BD28+'[1]2014'!BH28+'[1]2014'!BK28+'[1]2014'!BO28+'[1]2014'!BR28+'[1]2014'!BU28+'[1]2014'!BX28+'[1]2014'!CA28+'[1]2014'!CD28+'[1]2014'!CG28+'[1]2014'!CJ28+'[1]2014'!CM29</f>
        <v>9379.66</v>
      </c>
      <c r="R29" s="4"/>
      <c r="S29" s="4"/>
      <c r="T29" s="4"/>
      <c r="U29" s="3"/>
      <c r="V29" s="3"/>
      <c r="W29" s="3"/>
      <c r="X29" s="3"/>
      <c r="Y29" s="3"/>
      <c r="Z29" s="3"/>
      <c r="AA29" s="3"/>
      <c r="AB29" s="3"/>
      <c r="AC29" s="3"/>
    </row>
    <row r="30" spans="1:30">
      <c r="B30" s="23" t="s">
        <v>10</v>
      </c>
      <c r="C30" s="8"/>
      <c r="D30" s="8"/>
      <c r="E30" s="9"/>
      <c r="F30" s="8"/>
      <c r="G30" s="8"/>
      <c r="H30" s="8"/>
      <c r="I30" s="8"/>
      <c r="J30" s="8"/>
      <c r="K30" s="9"/>
      <c r="L30" s="9"/>
      <c r="M30" s="9"/>
      <c r="N30" s="8"/>
      <c r="O30" s="16"/>
      <c r="P30" s="16"/>
      <c r="Q30" s="15">
        <f>'[1]2014'!BD29+'[1]2014'!BH29+'[1]2014'!BK29+'[1]2014'!BO29+'[1]2014'!BR29+'[1]2014'!BU29+'[1]2014'!BX29+'[1]2014'!CA29+'[1]2014'!CD29+'[1]2014'!CG29+'[1]2014'!CJ29+'[1]2014'!CM30</f>
        <v>9327.4</v>
      </c>
      <c r="R30" s="4"/>
      <c r="S30" s="4"/>
      <c r="T30" s="4"/>
      <c r="U30" s="3"/>
      <c r="V30" s="3"/>
      <c r="W30" s="3"/>
      <c r="X30" s="3"/>
      <c r="Y30" s="3"/>
      <c r="Z30" s="3"/>
      <c r="AA30" s="3"/>
      <c r="AB30" s="3"/>
      <c r="AC30" s="3"/>
    </row>
    <row r="31" spans="1:30">
      <c r="B31" s="23" t="s">
        <v>9</v>
      </c>
      <c r="C31" s="22"/>
      <c r="D31" s="22"/>
      <c r="E31" s="21"/>
      <c r="F31" s="22"/>
      <c r="G31" s="22"/>
      <c r="H31" s="22"/>
      <c r="I31" s="22"/>
      <c r="J31" s="22"/>
      <c r="K31" s="21"/>
      <c r="L31" s="22"/>
      <c r="M31" s="22"/>
      <c r="N31" s="21"/>
      <c r="O31" s="7"/>
      <c r="P31" s="7"/>
      <c r="Q31" s="20">
        <f>SUM('[1]2014'!CN31)</f>
        <v>10783.959999999997</v>
      </c>
      <c r="R31" s="14"/>
      <c r="S31" s="14"/>
      <c r="T31" s="4"/>
      <c r="U31" s="3"/>
      <c r="V31" s="3"/>
      <c r="W31" s="3"/>
      <c r="X31" s="3"/>
      <c r="Y31" s="3"/>
      <c r="Z31" s="3"/>
      <c r="AA31" s="3"/>
      <c r="AB31" s="3"/>
      <c r="AC31" s="3"/>
    </row>
    <row r="32" spans="1:30" ht="24">
      <c r="B32" s="13" t="s">
        <v>8</v>
      </c>
      <c r="C32" s="18">
        <v>23452.26</v>
      </c>
      <c r="D32" s="18">
        <v>21582.58</v>
      </c>
      <c r="E32" s="9"/>
      <c r="F32" s="18">
        <v>23452.26</v>
      </c>
      <c r="G32" s="18">
        <v>17840.919999999998</v>
      </c>
      <c r="H32" s="9"/>
      <c r="I32" s="9"/>
      <c r="J32" s="9"/>
      <c r="K32" s="9"/>
      <c r="L32" s="9"/>
      <c r="M32" s="9"/>
      <c r="N32" s="9"/>
      <c r="O32" s="12">
        <f>O33+O34+O35+O36+O37</f>
        <v>3.59</v>
      </c>
      <c r="P32" s="12">
        <f>SUM('[1]2014'!CN34)</f>
        <v>23904.539999999997</v>
      </c>
      <c r="Q32" s="12">
        <v>23904.54</v>
      </c>
      <c r="R32" s="14"/>
      <c r="S32" s="14"/>
      <c r="T32" s="14"/>
      <c r="U32" s="3"/>
      <c r="V32" s="3"/>
      <c r="W32" s="3"/>
      <c r="X32" s="3"/>
      <c r="Y32" s="3"/>
      <c r="Z32" s="3"/>
      <c r="AA32" s="3"/>
      <c r="AB32" s="3"/>
      <c r="AC32" s="3"/>
    </row>
    <row r="33" spans="2:29">
      <c r="B33" s="19" t="s">
        <v>7</v>
      </c>
      <c r="C33" s="18"/>
      <c r="D33" s="18"/>
      <c r="E33" s="9"/>
      <c r="F33" s="18"/>
      <c r="G33" s="18"/>
      <c r="H33" s="9"/>
      <c r="I33" s="9"/>
      <c r="J33" s="9"/>
      <c r="K33" s="9"/>
      <c r="L33" s="9"/>
      <c r="M33" s="9"/>
      <c r="N33" s="9"/>
      <c r="O33" s="17">
        <v>1</v>
      </c>
      <c r="P33" s="16"/>
      <c r="Q33" s="15"/>
      <c r="R33" s="14"/>
      <c r="S33" s="14"/>
      <c r="T33" s="14"/>
      <c r="U33" s="3"/>
      <c r="V33" s="3"/>
      <c r="W33" s="3"/>
      <c r="X33" s="3"/>
      <c r="Y33" s="3"/>
      <c r="Z33" s="3"/>
      <c r="AA33" s="3"/>
      <c r="AB33" s="3"/>
      <c r="AC33" s="3"/>
    </row>
    <row r="34" spans="2:29" ht="24">
      <c r="B34" s="19" t="s">
        <v>6</v>
      </c>
      <c r="C34" s="18"/>
      <c r="D34" s="18"/>
      <c r="E34" s="9"/>
      <c r="F34" s="18"/>
      <c r="G34" s="18"/>
      <c r="H34" s="9"/>
      <c r="I34" s="9"/>
      <c r="J34" s="9"/>
      <c r="K34" s="9"/>
      <c r="L34" s="9"/>
      <c r="M34" s="9"/>
      <c r="N34" s="9"/>
      <c r="O34" s="17">
        <v>0.32</v>
      </c>
      <c r="P34" s="16"/>
      <c r="Q34" s="15"/>
      <c r="R34" s="14"/>
      <c r="S34" s="14"/>
      <c r="T34" s="14"/>
      <c r="U34" s="3"/>
      <c r="V34" s="3"/>
      <c r="W34" s="3"/>
      <c r="X34" s="3"/>
      <c r="Y34" s="3"/>
      <c r="Z34" s="3"/>
      <c r="AA34" s="3"/>
      <c r="AB34" s="3"/>
      <c r="AC34" s="3"/>
    </row>
    <row r="35" spans="2:29" ht="24">
      <c r="B35" s="19" t="s">
        <v>5</v>
      </c>
      <c r="C35" s="18"/>
      <c r="D35" s="18"/>
      <c r="E35" s="9"/>
      <c r="F35" s="18"/>
      <c r="G35" s="18"/>
      <c r="H35" s="9"/>
      <c r="I35" s="9"/>
      <c r="J35" s="9"/>
      <c r="K35" s="9"/>
      <c r="L35" s="9"/>
      <c r="M35" s="9"/>
      <c r="N35" s="9"/>
      <c r="O35" s="17">
        <v>0.55000000000000004</v>
      </c>
      <c r="P35" s="16"/>
      <c r="Q35" s="15"/>
      <c r="R35" s="14"/>
      <c r="S35" s="14"/>
      <c r="T35" s="14"/>
      <c r="U35" s="3"/>
      <c r="V35" s="3"/>
      <c r="W35" s="3"/>
      <c r="X35" s="3"/>
      <c r="Y35" s="3"/>
      <c r="Z35" s="3"/>
      <c r="AA35" s="3"/>
      <c r="AB35" s="3"/>
      <c r="AC35" s="3"/>
    </row>
    <row r="36" spans="2:29">
      <c r="B36" s="19" t="s">
        <v>4</v>
      </c>
      <c r="C36" s="18"/>
      <c r="D36" s="18"/>
      <c r="E36" s="9"/>
      <c r="F36" s="18"/>
      <c r="G36" s="18"/>
      <c r="H36" s="9"/>
      <c r="I36" s="9"/>
      <c r="J36" s="9"/>
      <c r="K36" s="9"/>
      <c r="L36" s="9"/>
      <c r="M36" s="9"/>
      <c r="N36" s="9"/>
      <c r="O36" s="17"/>
      <c r="P36" s="16"/>
      <c r="Q36" s="15"/>
      <c r="R36" s="14"/>
      <c r="S36" s="14"/>
      <c r="T36" s="14"/>
      <c r="U36" s="3"/>
      <c r="V36" s="3"/>
      <c r="W36" s="3"/>
      <c r="X36" s="3"/>
      <c r="Y36" s="3"/>
      <c r="Z36" s="3"/>
      <c r="AA36" s="3"/>
      <c r="AB36" s="3"/>
      <c r="AC36" s="3"/>
    </row>
    <row r="37" spans="2:29">
      <c r="B37" s="19" t="s">
        <v>3</v>
      </c>
      <c r="C37" s="18"/>
      <c r="D37" s="18"/>
      <c r="E37" s="9"/>
      <c r="F37" s="18"/>
      <c r="G37" s="18"/>
      <c r="H37" s="9"/>
      <c r="I37" s="9"/>
      <c r="J37" s="9"/>
      <c r="K37" s="9"/>
      <c r="L37" s="9"/>
      <c r="M37" s="9"/>
      <c r="N37" s="9"/>
      <c r="O37" s="17">
        <v>1.72</v>
      </c>
      <c r="P37" s="16"/>
      <c r="Q37" s="15"/>
      <c r="R37" s="14"/>
      <c r="S37" s="14"/>
      <c r="T37" s="14"/>
      <c r="U37" s="3"/>
      <c r="V37" s="3"/>
      <c r="W37" s="3"/>
      <c r="X37" s="3"/>
      <c r="Y37" s="3"/>
      <c r="Z37" s="3"/>
      <c r="AA37" s="3"/>
      <c r="AB37" s="3"/>
      <c r="AC37" s="3"/>
    </row>
    <row r="38" spans="2:29">
      <c r="B38" s="13" t="s">
        <v>2</v>
      </c>
      <c r="C38" s="9"/>
      <c r="D38" s="9"/>
      <c r="E38" s="8">
        <v>15668.2</v>
      </c>
      <c r="F38" s="9"/>
      <c r="G38" s="9"/>
      <c r="H38" s="8">
        <v>3615.12</v>
      </c>
      <c r="I38" s="9"/>
      <c r="J38" s="9"/>
      <c r="K38" s="8">
        <v>10350.17</v>
      </c>
      <c r="L38" s="9"/>
      <c r="M38" s="9"/>
      <c r="N38" s="8">
        <v>29414.75</v>
      </c>
      <c r="O38" s="12">
        <v>3.6</v>
      </c>
      <c r="P38" s="12">
        <f>SUM('[1]2014'!CN45)</f>
        <v>30036.370000000003</v>
      </c>
      <c r="Q38" s="11">
        <v>30036.37</v>
      </c>
      <c r="R38" s="5"/>
      <c r="S38" s="4"/>
      <c r="T38" s="4"/>
      <c r="U38" s="3"/>
      <c r="V38" s="3"/>
      <c r="W38" s="3"/>
      <c r="X38" s="3"/>
      <c r="Y38" s="3"/>
      <c r="Z38" s="2"/>
      <c r="AA38" s="3"/>
      <c r="AB38" s="3"/>
      <c r="AC38" s="2"/>
    </row>
    <row r="39" spans="2:29">
      <c r="B39" s="10"/>
      <c r="C39" s="9"/>
      <c r="D39" s="9"/>
      <c r="E39" s="8">
        <v>4731.8</v>
      </c>
      <c r="F39" s="9"/>
      <c r="G39" s="9"/>
      <c r="H39" s="8">
        <v>2102.35</v>
      </c>
      <c r="I39" s="9"/>
      <c r="J39" s="9"/>
      <c r="K39" s="8">
        <v>3125.74</v>
      </c>
      <c r="L39" s="9"/>
      <c r="M39" s="9"/>
      <c r="N39" s="8">
        <v>8883.25</v>
      </c>
      <c r="O39" s="7"/>
      <c r="P39" s="7"/>
      <c r="Q39" s="6"/>
      <c r="R39" s="5"/>
      <c r="S39" s="4"/>
      <c r="T39" s="4"/>
      <c r="U39" s="3"/>
      <c r="V39" s="3"/>
      <c r="W39" s="3"/>
      <c r="X39" s="3"/>
      <c r="Y39" s="3"/>
      <c r="Z39" s="2"/>
      <c r="AA39" s="3"/>
      <c r="AB39" s="3"/>
      <c r="AC39" s="2"/>
    </row>
    <row r="40" spans="2:29">
      <c r="Q40" s="1"/>
    </row>
    <row r="41" spans="2:29">
      <c r="B41" t="s">
        <v>1</v>
      </c>
      <c r="Q41" s="1"/>
    </row>
    <row r="42" spans="2:29">
      <c r="Q42" s="1"/>
    </row>
    <row r="43" spans="2:29">
      <c r="Q43" s="1"/>
    </row>
    <row r="44" spans="2:29">
      <c r="B44" t="s">
        <v>0</v>
      </c>
      <c r="Q44" s="1"/>
    </row>
    <row r="45" spans="2:29">
      <c r="Q45" s="1"/>
    </row>
    <row r="46" spans="2:29">
      <c r="Q46" s="1"/>
    </row>
    <row r="47" spans="2:29">
      <c r="Q47" s="1"/>
    </row>
    <row r="48" spans="2:29">
      <c r="Q48" s="1"/>
    </row>
    <row r="49" spans="17:17">
      <c r="Q49" s="1"/>
    </row>
    <row r="50" spans="17:17">
      <c r="Q50" s="1"/>
    </row>
    <row r="51" spans="17:17">
      <c r="Q51" s="1"/>
    </row>
    <row r="52" spans="17:17">
      <c r="Q52" s="1"/>
    </row>
    <row r="53" spans="17:17">
      <c r="Q53" s="1"/>
    </row>
    <row r="54" spans="17:17">
      <c r="Q54" s="1"/>
    </row>
    <row r="55" spans="17:17">
      <c r="Q55" s="1"/>
    </row>
    <row r="56" spans="17:17">
      <c r="Q56" s="1"/>
    </row>
    <row r="57" spans="17:17">
      <c r="Q57" s="1"/>
    </row>
    <row r="58" spans="17:17">
      <c r="Q58" s="1"/>
    </row>
    <row r="59" spans="17:17">
      <c r="Q59" s="1"/>
    </row>
    <row r="60" spans="17:17">
      <c r="Q60" s="1"/>
    </row>
    <row r="61" spans="17:17">
      <c r="Q61" s="1"/>
    </row>
    <row r="62" spans="17:17">
      <c r="Q62" s="1"/>
    </row>
    <row r="63" spans="17:17">
      <c r="Q63" s="1"/>
    </row>
    <row r="64" spans="17:17">
      <c r="Q64" s="1"/>
    </row>
    <row r="65" spans="17:17">
      <c r="Q65" s="1"/>
    </row>
    <row r="66" spans="17:17">
      <c r="Q66" s="1"/>
    </row>
    <row r="67" spans="17:17">
      <c r="Q67" s="1"/>
    </row>
    <row r="68" spans="17:17">
      <c r="Q68" s="1"/>
    </row>
    <row r="69" spans="17:17">
      <c r="Q69" s="1"/>
    </row>
    <row r="70" spans="17:17">
      <c r="Q70" s="1"/>
    </row>
    <row r="71" spans="17:17">
      <c r="Q71" s="1"/>
    </row>
    <row r="72" spans="17:17">
      <c r="Q72" s="1"/>
    </row>
    <row r="73" spans="17:17">
      <c r="Q73" s="1"/>
    </row>
    <row r="74" spans="17:17">
      <c r="Q74" s="1"/>
    </row>
    <row r="75" spans="17:17">
      <c r="Q75" s="1"/>
    </row>
    <row r="76" spans="17:17">
      <c r="Q76" s="1"/>
    </row>
    <row r="77" spans="17:17">
      <c r="Q77" s="1"/>
    </row>
    <row r="78" spans="17:17">
      <c r="Q78" s="1"/>
    </row>
    <row r="79" spans="17:17">
      <c r="Q79" s="1"/>
    </row>
    <row r="80" spans="17:17">
      <c r="Q80" s="1"/>
    </row>
    <row r="81" spans="17:17">
      <c r="Q81" s="1"/>
    </row>
    <row r="82" spans="17:17">
      <c r="Q82" s="1"/>
    </row>
    <row r="83" spans="17:17">
      <c r="Q83" s="1"/>
    </row>
    <row r="84" spans="17:17">
      <c r="Q84" s="1"/>
    </row>
    <row r="85" spans="17:17">
      <c r="Q85" s="1"/>
    </row>
    <row r="86" spans="17:17">
      <c r="Q86" s="1"/>
    </row>
    <row r="87" spans="17:17">
      <c r="Q87" s="1"/>
    </row>
    <row r="88" spans="17:17">
      <c r="Q88" s="1"/>
    </row>
    <row r="89" spans="17:17">
      <c r="Q89" s="1"/>
    </row>
    <row r="90" spans="17:17">
      <c r="Q90" s="1"/>
    </row>
    <row r="91" spans="17:17">
      <c r="Q91" s="1"/>
    </row>
    <row r="92" spans="17:17">
      <c r="Q92" s="1"/>
    </row>
    <row r="93" spans="17:17">
      <c r="Q93" s="1"/>
    </row>
    <row r="94" spans="17:17">
      <c r="Q94" s="1"/>
    </row>
    <row r="95" spans="17:17">
      <c r="Q95" s="1"/>
    </row>
    <row r="96" spans="17:17">
      <c r="Q96" s="1"/>
    </row>
    <row r="97" spans="17:17">
      <c r="Q97" s="1"/>
    </row>
    <row r="98" spans="17:17">
      <c r="Q98" s="1"/>
    </row>
    <row r="99" spans="17:17">
      <c r="Q99" s="1"/>
    </row>
    <row r="100" spans="17:17">
      <c r="Q100" s="1"/>
    </row>
    <row r="101" spans="17:17">
      <c r="Q101" s="1"/>
    </row>
    <row r="102" spans="17:17">
      <c r="Q102" s="1"/>
    </row>
    <row r="103" spans="17:17">
      <c r="Q103" s="1"/>
    </row>
    <row r="104" spans="17:17">
      <c r="Q104" s="1"/>
    </row>
    <row r="105" spans="17:17">
      <c r="Q105" s="1"/>
    </row>
    <row r="106" spans="17:17">
      <c r="Q106" s="1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2015-03-27T04:35:56Z</dcterms:created>
  <dcterms:modified xsi:type="dcterms:W3CDTF">2015-03-27T04:36:14Z</dcterms:modified>
</cp:coreProperties>
</file>